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I'!$A$1:$C$69</definedName>
  </definedNames>
  <calcPr fullCalcOnLoad="1"/>
</workbook>
</file>

<file path=xl/sharedStrings.xml><?xml version="1.0" encoding="utf-8"?>
<sst xmlns="http://schemas.openxmlformats.org/spreadsheetml/2006/main" count="103" uniqueCount="80">
  <si>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</si>
  <si>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</si>
  <si>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</si>
  <si>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</si>
  <si>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</si>
  <si>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</si>
  <si>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RESTOS A PAGAR NÃO PROC. INSC.</t>
  </si>
  <si>
    <t>Data da Publicação: 20/01/2014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</si>
  <si>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</si>
  <si>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</si>
  <si>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</si>
  <si>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</si>
  <si>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</si>
  <si>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</si>
  <si>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</si>
  <si>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</si>
  <si>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</si>
  <si>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</si>
  <si>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</si>
  <si>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</si>
  <si>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</si>
  <si>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</si>
  <si>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</si>
  <si>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</si>
  <si>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</si>
  <si>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</si>
  <si>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</si>
  <si>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</si>
  <si>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</si>
  <si>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</si>
  <si>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</si>
  <si>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</si>
  <si>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</si>
  <si>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</si>
  <si>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</si>
  <si>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</si>
  <si>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</si>
  <si>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</si>
  <si>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</si>
  <si>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</si>
  <si>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</si>
  <si>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</si>
  <si>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</si>
  <si>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</si>
  <si>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</si>
  <si>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</si>
  <si>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</si>
  <si>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</si>
  <si>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</si>
  <si>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</si>
  <si>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</si>
  <si>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</si>
  <si>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</si>
  <si>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</si>
  <si>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</si>
  <si>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</si>
  <si>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</si>
  <si>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</si>
  <si>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</si>
  <si>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</si>
  <si>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</si>
  <si>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</si>
  <si>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</si>
  <si>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</si>
  <si>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</si>
  <si>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</si>
  <si>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</si>
  <si>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</si>
  <si>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</si>
  <si>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</si>
  <si>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</si>
  <si>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</si>
  <si>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</si>
  <si>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</si>
  <si>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</si>
  <si>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</si>
  <si>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</si>
  <si>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</si>
  <si>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</si>
  <si>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FONTE: SIAFI-Sistema Integrado de Administração Financeira do Governo Federal.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</si>
</sst>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;\-#,##0.00"/>
    <numFmt numFmtId="167" formatCode="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 vertical="top"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2" fillId="2" borderId="4" xfId="0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right" vertical="top" wrapText="1"/>
    </xf>
    <xf numFmtId="164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6" fontId="2" fillId="0" borderId="4" xfId="0" applyNumberFormat="1" applyFont="1" applyBorder="1" applyAlignment="1">
      <alignment horizontal="right" vertical="top" wrapText="1"/>
    </xf>
    <xf numFmtId="167" fontId="0" fillId="0" borderId="0" xfId="0" applyNumberFormat="1" applyAlignment="1">
      <alignment horizontal="left"/>
    </xf>
    <xf numFmtId="165" fontId="2" fillId="0" borderId="0" xfId="0" applyNumberFormat="1" applyFont="1" applyBorder="1" applyAlignment="1">
      <alignment horizontal="right" vertical="top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1181100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9"/>
  <sheetViews>
    <sheetView showGridLines="0" tabSelected="1" workbookViewId="0" topLeftCell="A58">
      <selection activeCell="B76" sqref="B76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3.7109375" style="0" customWidth="1"/>
    <col min="5" max="5" width="10.7109375" style="0" customWidth="1"/>
    <col min="6" max="16" width="11.7109375" style="0" customWidth="1"/>
  </cols>
  <sheetData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5" t="s">
        <v>1</v>
      </c>
      <c r="B10" s="6" t="s">
        <v>2</v>
      </c>
      <c r="C10" s="7"/>
    </row>
    <row r="11" spans="1:3" s="3" customFormat="1" ht="15">
      <c r="A11" s="5" t="s">
        <v>3</v>
      </c>
      <c r="B11" s="6"/>
      <c r="C11" s="7"/>
    </row>
    <row r="12" spans="1:3" s="3" customFormat="1" ht="15">
      <c r="A12" s="5" t="s">
        <v>4</v>
      </c>
      <c r="B12" s="6"/>
      <c r="C12" s="7"/>
    </row>
    <row r="13" spans="1:3" s="3" customFormat="1" ht="15">
      <c r="A13" s="5" t="s">
        <v>5</v>
      </c>
      <c r="B13" s="6"/>
      <c r="C13" s="7"/>
    </row>
    <row r="14" spans="1:3" s="3" customFormat="1" ht="15">
      <c r="A14" s="5" t="s">
        <v>6</v>
      </c>
      <c r="B14" s="6"/>
      <c r="C14" s="7"/>
    </row>
    <row r="15" spans="1:3" s="3" customFormat="1" ht="15">
      <c r="A15" s="5" t="s">
        <v>7</v>
      </c>
      <c r="B15" s="6"/>
      <c r="C15" s="7"/>
    </row>
    <row r="16" spans="1:3" s="3" customFormat="1" ht="21" customHeight="1">
      <c r="A16" s="4"/>
      <c r="C16" s="1"/>
    </row>
    <row r="17" spans="1:3" s="3" customFormat="1" ht="18.75" customHeight="1">
      <c r="A17" s="4" t="s">
        <v>8</v>
      </c>
      <c r="C17" s="1"/>
    </row>
    <row r="18" spans="1:3" s="3" customFormat="1" ht="18.75" customHeight="1">
      <c r="A18" s="8" t="s">
        <v>9</v>
      </c>
      <c r="B18" s="8" t="s">
        <v>10</v>
      </c>
      <c r="C18" s="9" t="s">
        <v>11</v>
      </c>
    </row>
    <row r="19" spans="1:4" s="3" customFormat="1" ht="18.75" customHeight="1">
      <c r="A19" s="10" t="s">
        <v>12</v>
      </c>
      <c r="B19" s="10" t="s">
        <v>13</v>
      </c>
      <c r="C19" s="11">
        <v>27905713.56</v>
      </c>
      <c r="D19" s="12"/>
    </row>
    <row r="20" spans="1:4" s="3" customFormat="1" ht="18.75" customHeight="1">
      <c r="A20" s="10" t="s">
        <v>14</v>
      </c>
      <c r="B20" s="10" t="s">
        <v>15</v>
      </c>
      <c r="C20" s="11">
        <v>8502039.92</v>
      </c>
      <c r="D20" s="12"/>
    </row>
    <row r="21" spans="1:4" s="3" customFormat="1" ht="18.75" customHeight="1">
      <c r="A21" s="10" t="s">
        <v>16</v>
      </c>
      <c r="B21" s="10" t="s">
        <v>17</v>
      </c>
      <c r="C21" s="11">
        <f>4256200.46+1358297.15</f>
        <v>5614497.609999999</v>
      </c>
      <c r="D21" s="12"/>
    </row>
    <row r="22" spans="1:4" s="3" customFormat="1" ht="76.5" customHeight="1">
      <c r="A22" s="10" t="s">
        <v>18</v>
      </c>
      <c r="B22" s="10" t="s">
        <v>19</v>
      </c>
      <c r="C22" s="11">
        <v>0</v>
      </c>
      <c r="D22" s="12"/>
    </row>
    <row r="23" spans="1:3" s="3" customFormat="1" ht="19.5" customHeight="1">
      <c r="A23" s="10"/>
      <c r="B23" s="10" t="s">
        <v>20</v>
      </c>
      <c r="C23" s="11">
        <f>SUM(C19:C22)</f>
        <v>42022251.089999996</v>
      </c>
    </row>
    <row r="24" spans="1:3" s="3" customFormat="1" ht="21" customHeight="1">
      <c r="A24" s="4"/>
      <c r="C24" s="1"/>
    </row>
    <row r="25" spans="1:3" s="3" customFormat="1" ht="19.5" customHeight="1">
      <c r="A25" s="4" t="s">
        <v>21</v>
      </c>
      <c r="C25" s="1"/>
    </row>
    <row r="26" spans="1:3" s="3" customFormat="1" ht="18.75" customHeight="1">
      <c r="A26" s="8" t="s">
        <v>9</v>
      </c>
      <c r="B26" s="8" t="s">
        <v>10</v>
      </c>
      <c r="C26" s="9" t="s">
        <v>11</v>
      </c>
    </row>
    <row r="27" spans="1:4" s="3" customFormat="1" ht="18.75" customHeight="1">
      <c r="A27" s="10" t="s">
        <v>12</v>
      </c>
      <c r="B27" s="10" t="s">
        <v>22</v>
      </c>
      <c r="C27" s="11">
        <v>9736.92</v>
      </c>
      <c r="D27" s="12"/>
    </row>
    <row r="28" spans="1:4" s="3" customFormat="1" ht="18.75" customHeight="1">
      <c r="A28" s="10" t="s">
        <v>14</v>
      </c>
      <c r="B28" s="10" t="s">
        <v>23</v>
      </c>
      <c r="C28" s="11">
        <v>212050.11</v>
      </c>
      <c r="D28" s="12"/>
    </row>
    <row r="29" spans="1:4" s="3" customFormat="1" ht="18.75" customHeight="1">
      <c r="A29" s="10" t="s">
        <v>16</v>
      </c>
      <c r="B29" s="10" t="s">
        <v>24</v>
      </c>
      <c r="C29" s="11">
        <v>10503.76</v>
      </c>
      <c r="D29" s="12"/>
    </row>
    <row r="30" spans="1:4" s="3" customFormat="1" ht="33" customHeight="1">
      <c r="A30" s="10" t="s">
        <v>18</v>
      </c>
      <c r="B30" s="10" t="s">
        <v>25</v>
      </c>
      <c r="C30" s="11">
        <v>244493.23</v>
      </c>
      <c r="D30" s="12"/>
    </row>
    <row r="31" spans="1:4" s="3" customFormat="1" ht="17.25" customHeight="1">
      <c r="A31" s="10" t="s">
        <v>26</v>
      </c>
      <c r="B31" s="10" t="s">
        <v>27</v>
      </c>
      <c r="C31" s="11">
        <v>0</v>
      </c>
      <c r="D31" s="12"/>
    </row>
    <row r="32" spans="1:4" s="3" customFormat="1" ht="17.25" customHeight="1">
      <c r="A32" s="10" t="s">
        <v>28</v>
      </c>
      <c r="B32" s="10" t="s">
        <v>29</v>
      </c>
      <c r="C32" s="11">
        <v>107322.81</v>
      </c>
      <c r="D32" s="12"/>
    </row>
    <row r="33" spans="1:5" s="3" customFormat="1" ht="17.25" customHeight="1">
      <c r="A33" s="10" t="s">
        <v>30</v>
      </c>
      <c r="B33" s="10" t="s">
        <v>31</v>
      </c>
      <c r="C33" s="11">
        <v>407175.09</v>
      </c>
      <c r="D33" s="12"/>
      <c r="E33" s="12"/>
    </row>
    <row r="34" spans="1:4" s="3" customFormat="1" ht="17.25" customHeight="1">
      <c r="A34" s="10" t="s">
        <v>32</v>
      </c>
      <c r="B34" s="10" t="s">
        <v>33</v>
      </c>
      <c r="C34" s="11">
        <f>49318.78+8574.29</f>
        <v>57893.07</v>
      </c>
      <c r="D34" s="12"/>
    </row>
    <row r="35" spans="1:4" s="3" customFormat="1" ht="17.25" customHeight="1">
      <c r="A35" s="10" t="s">
        <v>34</v>
      </c>
      <c r="B35" s="10" t="s">
        <v>35</v>
      </c>
      <c r="C35" s="11">
        <v>185204.06</v>
      </c>
      <c r="D35" s="12"/>
    </row>
    <row r="36" spans="1:4" s="3" customFormat="1" ht="17.25" customHeight="1">
      <c r="A36" s="10" t="s">
        <v>36</v>
      </c>
      <c r="B36" s="10" t="s">
        <v>37</v>
      </c>
      <c r="C36" s="11">
        <v>519968.98</v>
      </c>
      <c r="D36" s="12"/>
    </row>
    <row r="37" spans="1:4" s="3" customFormat="1" ht="17.25" customHeight="1">
      <c r="A37" s="10" t="s">
        <v>38</v>
      </c>
      <c r="B37" s="10" t="s">
        <v>39</v>
      </c>
      <c r="C37" s="11">
        <v>102326.11</v>
      </c>
      <c r="D37" s="12"/>
    </row>
    <row r="38" spans="1:4" s="3" customFormat="1" ht="17.25" customHeight="1">
      <c r="A38" s="10" t="s">
        <v>40</v>
      </c>
      <c r="B38" s="10" t="s">
        <v>41</v>
      </c>
      <c r="C38" s="11">
        <v>415723.12</v>
      </c>
      <c r="D38" s="12"/>
    </row>
    <row r="39" spans="1:5" s="3" customFormat="1" ht="105">
      <c r="A39" s="10" t="s">
        <v>42</v>
      </c>
      <c r="B39" s="10" t="s">
        <v>43</v>
      </c>
      <c r="C39" s="13">
        <f>68143.04+605922.92+25369.6+84272.95+55320.39</f>
        <v>839028.9</v>
      </c>
      <c r="D39" s="12"/>
      <c r="E39" s="14"/>
    </row>
    <row r="40" spans="1:5" s="3" customFormat="1" ht="17.25" customHeight="1">
      <c r="A40" s="10" t="s">
        <v>44</v>
      </c>
      <c r="B40" s="10" t="s">
        <v>45</v>
      </c>
      <c r="C40" s="11">
        <f>1128459.61+1895.93</f>
        <v>1130355.54</v>
      </c>
      <c r="D40" s="12"/>
      <c r="E40" s="15"/>
    </row>
    <row r="41" spans="1:5" s="3" customFormat="1" ht="17.25" customHeight="1">
      <c r="A41" s="10" t="s">
        <v>46</v>
      </c>
      <c r="B41" s="10" t="s">
        <v>47</v>
      </c>
      <c r="C41" s="13">
        <f>977357.65+17665.78</f>
        <v>995023.43</v>
      </c>
      <c r="D41" s="12"/>
      <c r="E41" s="12"/>
    </row>
    <row r="42" spans="1:5" s="3" customFormat="1" ht="17.25" customHeight="1">
      <c r="A42" s="10" t="s">
        <v>48</v>
      </c>
      <c r="B42" s="10" t="s">
        <v>49</v>
      </c>
      <c r="C42" s="11">
        <f>21971.06+15268.02</f>
        <v>37239.08</v>
      </c>
      <c r="D42" s="12"/>
      <c r="E42" s="12"/>
    </row>
    <row r="43" spans="1:5" s="3" customFormat="1" ht="32.25" customHeight="1">
      <c r="A43" s="10" t="s">
        <v>50</v>
      </c>
      <c r="B43" s="10" t="s">
        <v>51</v>
      </c>
      <c r="C43" s="11">
        <f>1145332.25</f>
        <v>1145332.25</v>
      </c>
      <c r="D43" s="12"/>
      <c r="E43" s="12"/>
    </row>
    <row r="44" spans="1:5" s="3" customFormat="1" ht="17.25" customHeight="1">
      <c r="A44" s="10" t="s">
        <v>52</v>
      </c>
      <c r="B44" s="10" t="s">
        <v>53</v>
      </c>
      <c r="C44" s="13">
        <f>12893.13+1964480.62</f>
        <v>1977373.75</v>
      </c>
      <c r="D44" s="12"/>
      <c r="E44" s="12"/>
    </row>
    <row r="45" spans="1:5" s="3" customFormat="1" ht="17.25" customHeight="1">
      <c r="A45" s="10" t="s">
        <v>54</v>
      </c>
      <c r="B45" s="10" t="s">
        <v>55</v>
      </c>
      <c r="C45" s="11">
        <v>88309.5</v>
      </c>
      <c r="D45" s="12"/>
      <c r="E45" s="12"/>
    </row>
    <row r="46" spans="1:5" s="3" customFormat="1" ht="30">
      <c r="A46" s="10" t="s">
        <v>56</v>
      </c>
      <c r="B46" s="10" t="s">
        <v>57</v>
      </c>
      <c r="C46" s="13">
        <v>344110.45</v>
      </c>
      <c r="D46" s="12"/>
      <c r="E46" s="12"/>
    </row>
    <row r="47" spans="1:5" s="3" customFormat="1" ht="17.25" customHeight="1">
      <c r="A47" s="10" t="s">
        <v>58</v>
      </c>
      <c r="B47" s="10" t="s">
        <v>59</v>
      </c>
      <c r="C47" s="11">
        <v>4669.79</v>
      </c>
      <c r="D47" s="12"/>
      <c r="E47" s="12"/>
    </row>
    <row r="48" spans="1:5" s="3" customFormat="1" ht="17.25" customHeight="1">
      <c r="A48" s="10" t="s">
        <v>60</v>
      </c>
      <c r="B48" s="10" t="s">
        <v>61</v>
      </c>
      <c r="C48" s="11">
        <v>32228.5</v>
      </c>
      <c r="D48" s="12"/>
      <c r="E48" s="12"/>
    </row>
    <row r="49" spans="1:5" s="3" customFormat="1" ht="17.25" customHeight="1">
      <c r="A49" s="10" t="s">
        <v>62</v>
      </c>
      <c r="B49" s="10" t="s">
        <v>63</v>
      </c>
      <c r="C49" s="11">
        <v>3800</v>
      </c>
      <c r="D49" s="12"/>
      <c r="E49" s="12"/>
    </row>
    <row r="50" spans="1:5" s="3" customFormat="1" ht="31.5" customHeight="1">
      <c r="A50" s="10" t="s">
        <v>64</v>
      </c>
      <c r="B50" s="10" t="s">
        <v>65</v>
      </c>
      <c r="C50" s="11">
        <f>736320.43-C45-C46-C47-C48-C49</f>
        <v>263202.19000000006</v>
      </c>
      <c r="D50" s="12"/>
      <c r="E50" s="12"/>
    </row>
    <row r="51" spans="1:5" s="3" customFormat="1" ht="15" customHeight="1">
      <c r="A51" s="10" t="s">
        <v>66</v>
      </c>
      <c r="B51" s="10" t="s">
        <v>67</v>
      </c>
      <c r="C51" s="11">
        <v>1550</v>
      </c>
      <c r="D51" s="12"/>
      <c r="E51" s="12"/>
    </row>
    <row r="52" spans="1:6" s="3" customFormat="1" ht="15" customHeight="1">
      <c r="A52" s="10" t="s">
        <v>68</v>
      </c>
      <c r="B52" s="10" t="s">
        <v>69</v>
      </c>
      <c r="C52" s="11">
        <f>5431270.88</f>
        <v>5431270.88</v>
      </c>
      <c r="D52" s="12"/>
      <c r="E52" s="12"/>
      <c r="F52" s="12"/>
    </row>
    <row r="53" spans="1:5" s="3" customFormat="1" ht="15" customHeight="1">
      <c r="A53" s="10"/>
      <c r="B53" s="10" t="s">
        <v>20</v>
      </c>
      <c r="C53" s="11">
        <f>SUM(C27:C52)</f>
        <v>14565891.519999998</v>
      </c>
      <c r="D53" s="12"/>
      <c r="E53" s="12"/>
    </row>
    <row r="54" spans="1:4" s="3" customFormat="1" ht="15">
      <c r="A54" s="4"/>
      <c r="B54" s="12"/>
      <c r="C54" s="12"/>
      <c r="D54" s="12"/>
    </row>
    <row r="55" spans="1:3" s="3" customFormat="1" ht="18" customHeight="1">
      <c r="A55" s="4" t="s">
        <v>70</v>
      </c>
      <c r="C55" s="1"/>
    </row>
    <row r="56" spans="1:3" s="3" customFormat="1" ht="18.75" customHeight="1">
      <c r="A56" s="8" t="s">
        <v>9</v>
      </c>
      <c r="B56" s="8" t="s">
        <v>10</v>
      </c>
      <c r="C56" s="9" t="s">
        <v>11</v>
      </c>
    </row>
    <row r="57" spans="1:4" s="3" customFormat="1" ht="17.25" customHeight="1">
      <c r="A57" s="10" t="s">
        <v>12</v>
      </c>
      <c r="B57" s="10" t="s">
        <v>71</v>
      </c>
      <c r="C57" s="11">
        <f>443262.08+2977659.33</f>
        <v>3420921.41</v>
      </c>
      <c r="D57" s="12"/>
    </row>
    <row r="58" spans="1:4" s="3" customFormat="1" ht="17.25" customHeight="1">
      <c r="A58" s="10" t="s">
        <v>14</v>
      </c>
      <c r="B58" s="10" t="s">
        <v>72</v>
      </c>
      <c r="C58" s="11">
        <f>618569.98</f>
        <v>618569.98</v>
      </c>
      <c r="D58" s="12"/>
    </row>
    <row r="59" spans="1:4" s="3" customFormat="1" ht="31.5" customHeight="1">
      <c r="A59" s="10" t="s">
        <v>16</v>
      </c>
      <c r="B59" s="10" t="s">
        <v>73</v>
      </c>
      <c r="C59" s="11">
        <f>1816523+161602+5576694</f>
        <v>7554819</v>
      </c>
      <c r="D59" s="12"/>
    </row>
    <row r="60" spans="1:4" s="3" customFormat="1" ht="16.5" customHeight="1">
      <c r="A60" s="10" t="s">
        <v>18</v>
      </c>
      <c r="B60" s="10" t="s">
        <v>74</v>
      </c>
      <c r="C60" s="13">
        <f>953200</f>
        <v>953200</v>
      </c>
      <c r="D60" s="12"/>
    </row>
    <row r="61" spans="1:4" s="3" customFormat="1" ht="16.5" customHeight="1">
      <c r="A61" s="10" t="s">
        <v>26</v>
      </c>
      <c r="B61" s="10" t="s">
        <v>75</v>
      </c>
      <c r="C61" s="13">
        <f>322385.28+19862+400+483072.42+97313.5+700700</f>
        <v>1623733.2</v>
      </c>
      <c r="D61" s="12"/>
    </row>
    <row r="62" spans="1:3" s="3" customFormat="1" ht="16.5" customHeight="1">
      <c r="A62" s="10"/>
      <c r="B62" s="10" t="s">
        <v>20</v>
      </c>
      <c r="C62" s="11">
        <f>SUM(C57:C61)</f>
        <v>14171243.59</v>
      </c>
    </row>
    <row r="63" spans="1:5" s="3" customFormat="1" ht="21" customHeight="1">
      <c r="A63" s="4"/>
      <c r="C63" s="1"/>
      <c r="E63" s="12"/>
    </row>
    <row r="64" spans="1:3" s="3" customFormat="1" ht="17.25" customHeight="1">
      <c r="A64" s="4" t="s">
        <v>76</v>
      </c>
      <c r="C64" s="1"/>
    </row>
    <row r="65" spans="1:3" s="3" customFormat="1" ht="18.75" customHeight="1">
      <c r="A65" s="8" t="s">
        <v>9</v>
      </c>
      <c r="B65" s="8" t="s">
        <v>10</v>
      </c>
      <c r="C65" s="9" t="s">
        <v>11</v>
      </c>
    </row>
    <row r="66" spans="1:3" s="3" customFormat="1" ht="16.5" customHeight="1">
      <c r="A66" s="10" t="s">
        <v>12</v>
      </c>
      <c r="B66" s="10" t="s">
        <v>77</v>
      </c>
      <c r="C66" s="11">
        <v>0</v>
      </c>
    </row>
    <row r="67" spans="1:3" s="3" customFormat="1" ht="16.5" customHeight="1">
      <c r="A67" s="10" t="s">
        <v>14</v>
      </c>
      <c r="B67" s="10" t="s">
        <v>78</v>
      </c>
      <c r="C67" s="11">
        <v>0</v>
      </c>
    </row>
    <row r="68" spans="1:3" s="3" customFormat="1" ht="16.5" customHeight="1">
      <c r="A68" s="10"/>
      <c r="B68" s="10" t="s">
        <v>20</v>
      </c>
      <c r="C68" s="11">
        <f>SUM(C66:C67)</f>
        <v>0</v>
      </c>
    </row>
    <row r="69" spans="1:3" s="3" customFormat="1" ht="21" customHeight="1">
      <c r="A69" s="16" t="s">
        <v>79</v>
      </c>
      <c r="C69" s="1"/>
    </row>
  </sheetData>
  <sheetProtection selectLockedCells="1" selectUnlockedCells="1"/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2014-01-08T15:38:12Z</cp:lastPrinted>
  <dcterms:created xsi:type="dcterms:W3CDTF">2014-01-02T17:15:57Z</dcterms:created>
  <dcterms:modified xsi:type="dcterms:W3CDTF">2014-01-08T15:39:14Z</dcterms:modified>
  <cp:category/>
  <cp:version/>
  <cp:contentType/>
  <cp:contentStatus/>
  <cp:revision>1</cp:revision>
</cp:coreProperties>
</file>